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RIDADE\BOAS_VINDAS\"/>
    </mc:Choice>
  </mc:AlternateContent>
  <xr:revisionPtr revIDLastSave="0" documentId="13_ncr:1_{C7421F68-AD40-4A5A-BB74-18FA2195F735}" xr6:coauthVersionLast="47" xr6:coauthVersionMax="47" xr10:uidLastSave="{00000000-0000-0000-0000-000000000000}"/>
  <workbookProtection workbookAlgorithmName="SHA-512" workbookHashValue="Xxe/OCbCPs4wq9dQ+9vSJzvv8EWuPjEljtgQa7rN49MOdrluMNL5BZOlcwmYSBsYE4a/vcjHuKbDwECbLbGjzA==" workbookSaltValue="ty+ajN4KkkSWmOocBenF9g==" workbookSpinCount="100000" lockStructure="1"/>
  <bookViews>
    <workbookView xWindow="-4620" yWindow="-16320" windowWidth="29040" windowHeight="15720" xr2:uid="{00000000-000D-0000-FFFF-FFFF00000000}"/>
  </bookViews>
  <sheets>
    <sheet name="Simulador" sheetId="2" r:id="rId1"/>
    <sheet name="Calculo" sheetId="3" state="hidden" r:id="rId2"/>
  </sheets>
  <definedNames>
    <definedName name="_xlnm.Print_Area" localSheetId="0">Simulador!$A$1:$O$199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3" l="1"/>
  <c r="F26" i="3"/>
  <c r="F25" i="3"/>
  <c r="F24" i="3"/>
  <c r="F23" i="3"/>
  <c r="F22" i="3"/>
  <c r="F21" i="3"/>
  <c r="F20" i="3"/>
  <c r="F19" i="3"/>
  <c r="F18" i="3"/>
  <c r="F17" i="3"/>
  <c r="C20" i="2" l="1"/>
  <c r="C18" i="2" l="1"/>
  <c r="C13" i="2" l="1"/>
  <c r="C14" i="2" l="1"/>
  <c r="C15" i="2" s="1"/>
  <c r="C6" i="3" s="1"/>
  <c r="I6" i="3" l="1"/>
  <c r="C12" i="3" s="1"/>
  <c r="C11" i="3" s="1"/>
  <c r="H6" i="3"/>
  <c r="G6" i="3"/>
  <c r="F6" i="3"/>
  <c r="E6" i="3"/>
  <c r="D6" i="3"/>
  <c r="C9" i="3" l="1"/>
  <c r="C8" i="3" s="1"/>
</calcChain>
</file>

<file path=xl/sharedStrings.xml><?xml version="1.0" encoding="utf-8"?>
<sst xmlns="http://schemas.openxmlformats.org/spreadsheetml/2006/main" count="32" uniqueCount="29">
  <si>
    <t>Percentual</t>
  </si>
  <si>
    <t>Valor da Contribuição Básica Mensal</t>
  </si>
  <si>
    <t>CALCULADORA DE CONTRIBUIÇÃO BÁSICA</t>
  </si>
  <si>
    <t>Percentual de Contribuição</t>
  </si>
  <si>
    <t>Ano</t>
  </si>
  <si>
    <t>Desconto em Folha</t>
  </si>
  <si>
    <t>Aporte Patrocinadora</t>
  </si>
  <si>
    <t xml:space="preserve"> Contribuição Básica s/ Patrocinadora</t>
  </si>
  <si>
    <t xml:space="preserve"> Contribuição Básica c/ Patrocinadora</t>
  </si>
  <si>
    <t xml:space="preserve"> Aporte Mensal</t>
  </si>
  <si>
    <t>Simulado em</t>
  </si>
  <si>
    <t>Patrimonio</t>
  </si>
  <si>
    <t>Rentabilidade Equivalente Mensal</t>
  </si>
  <si>
    <t>Patrocinadora</t>
  </si>
  <si>
    <t>Participante</t>
  </si>
  <si>
    <t>.</t>
  </si>
  <si>
    <t>Salário mensal</t>
  </si>
  <si>
    <t>Rentabilidade simulada não é garantia de rentabilidade futura, que vai depender do perfil de investimento escolhido e do desempenho dos gestores.</t>
  </si>
  <si>
    <t xml:space="preserve"> </t>
  </si>
  <si>
    <r>
      <t>Para calcular a rentabilidade basta preencher os campos em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azul</t>
    </r>
  </si>
  <si>
    <t>O Benefício de Aposentadoria da Ultraprev será pago de acordo com as regras previstas em Regulamento, disponível em www.ultraprev.com.br/DocRegulamento.aspx</t>
  </si>
  <si>
    <t>A Contribuição Básica é voltada para os profissionais com salário de contribuição maior que 10 URPs e que tenham aderido ao plano;</t>
  </si>
  <si>
    <t>Os valores apresentados são uma simulação e não são garantias de reserva e benefício futuro.</t>
  </si>
  <si>
    <t>Rentabilidade Nominal Anual</t>
  </si>
  <si>
    <t>Para sua Contribuição Básica, escolha um percentual entre 1% e 11% (número inteiro). O cálculo da contribuição pode ser obtido com a fórmula: (Salário de Contribuição - 10 URP’s X Percentual de 1% à 11%);</t>
  </si>
  <si>
    <t>O valor será descontado mensalmente em folha de pagamento. O Participante poderá alterar o percentiual de contribuição durante as campanhas semestrais, atualmente em Junho e Dezembro;</t>
  </si>
  <si>
    <t>Mensalmente a Patrocinadora efetuará a contrapartida da Contribuição Básica em 100% ;</t>
  </si>
  <si>
    <t>A URP é reajusta anualmente em janeiro, conforme variação do INPC acumulada nos últimos 12 meses;</t>
  </si>
  <si>
    <t>10 URP's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</si>
</sst>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9" fontId="0" fillId="2" borderId="1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/>
    </xf>
    <xf numFmtId="9" fontId="0" fillId="2" borderId="4" xfId="2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44" fontId="0" fillId="2" borderId="8" xfId="1" applyFont="1" applyFill="1" applyBorder="1" applyAlignment="1">
      <alignment horizontal="center"/>
    </xf>
    <xf numFmtId="22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44" fontId="0" fillId="2" borderId="10" xfId="1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9" fontId="0" fillId="2" borderId="6" xfId="2" applyFont="1" applyFill="1" applyBorder="1" applyAlignment="1">
      <alignment horizontal="center"/>
    </xf>
    <xf numFmtId="0" fontId="6" fillId="0" borderId="0" xfId="0" applyFont="1" applyAlignment="1">
      <alignment horizontal="left"/>
    </xf>
    <xf numFmtId="9" fontId="6" fillId="2" borderId="0" xfId="2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44" fontId="0" fillId="2" borderId="0" xfId="1" applyFont="1" applyFill="1" applyBorder="1" applyAlignment="1" applyProtection="1">
      <alignment horizontal="center"/>
    </xf>
    <xf numFmtId="44" fontId="0" fillId="0" borderId="0" xfId="1" applyFont="1" applyBorder="1" applyAlignment="1">
      <alignment horizontal="center"/>
    </xf>
    <xf numFmtId="22" fontId="5" fillId="2" borderId="0" xfId="0" applyNumberFormat="1" applyFont="1" applyFill="1" applyAlignment="1">
      <alignment horizontal="center"/>
    </xf>
    <xf numFmtId="14" fontId="0" fillId="2" borderId="9" xfId="2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9" fontId="0" fillId="2" borderId="12" xfId="2" applyFont="1" applyFill="1" applyBorder="1" applyAlignment="1">
      <alignment horizontal="center"/>
    </xf>
    <xf numFmtId="9" fontId="3" fillId="2" borderId="12" xfId="2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14" fontId="0" fillId="2" borderId="11" xfId="2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4" fontId="3" fillId="0" borderId="17" xfId="1" applyFont="1" applyBorder="1" applyAlignment="1">
      <alignment horizontal="center"/>
    </xf>
    <xf numFmtId="44" fontId="0" fillId="0" borderId="13" xfId="1" applyFont="1" applyFill="1" applyBorder="1" applyAlignment="1" applyProtection="1">
      <alignment horizontal="center"/>
    </xf>
    <xf numFmtId="44" fontId="0" fillId="0" borderId="13" xfId="1" applyFont="1" applyFill="1" applyBorder="1" applyAlignment="1">
      <alignment horizontal="center"/>
    </xf>
    <xf numFmtId="44" fontId="3" fillId="0" borderId="13" xfId="1" applyFon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44" fontId="0" fillId="0" borderId="8" xfId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2" applyNumberFormat="1" applyFont="1" applyFill="1" applyBorder="1" applyAlignment="1">
      <alignment horizontal="center"/>
    </xf>
    <xf numFmtId="22" fontId="5" fillId="0" borderId="13" xfId="0" applyNumberFormat="1" applyFont="1" applyBorder="1" applyAlignment="1">
      <alignment horizontal="center"/>
    </xf>
    <xf numFmtId="14" fontId="0" fillId="0" borderId="14" xfId="2" applyNumberFormat="1" applyFont="1" applyFill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9" fontId="2" fillId="3" borderId="0" xfId="2" applyFont="1" applyFill="1" applyBorder="1" applyAlignment="1" applyProtection="1">
      <alignment horizontal="center"/>
      <protection locked="0"/>
    </xf>
    <xf numFmtId="164" fontId="2" fillId="0" borderId="13" xfId="0" applyNumberFormat="1" applyFont="1" applyBorder="1" applyAlignment="1">
      <alignment horizontal="center"/>
    </xf>
    <xf numFmtId="9" fontId="2" fillId="0" borderId="13" xfId="2" applyFont="1" applyFill="1" applyBorder="1" applyAlignment="1" applyProtection="1">
      <alignment horizontal="center"/>
    </xf>
    <xf numFmtId="10" fontId="0" fillId="0" borderId="0" xfId="2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2060"/>
      <color rgb="FF00A7E2"/>
      <color rgb="FF00B0F0"/>
      <color rgb="FF9EF4A8"/>
      <color rgb="FF00FF00"/>
      <color rgb="FF00FA00"/>
      <color rgb="FFFAFA00"/>
      <color rgb="FF4472C4"/>
      <color rgb="FFF3EE1D"/>
      <color rgb="FFF5F1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Simulação</a:t>
            </a:r>
            <a:r>
              <a:rPr lang="pt-BR" b="1" baseline="0"/>
              <a:t> Saldo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Calculo!$B$6</c:f>
              <c:strCache>
                <c:ptCount val="1"/>
                <c:pt idx="0">
                  <c:v>Patrimonio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Calculo!$C$5:$I$5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Calculo!$C$6:$I$6</c:f>
              <c:numCache>
                <c:formatCode>_("R$"* #,##0.00_);_("R$"* \(#,##0.00\);_("R$"* "-"??_);_(@_)</c:formatCode>
                <c:ptCount val="7"/>
                <c:pt idx="0">
                  <c:v>63.649878271849765</c:v>
                </c:pt>
                <c:pt idx="1">
                  <c:v>324.67834795059588</c:v>
                </c:pt>
                <c:pt idx="2">
                  <c:v>665.91855469653581</c:v>
                </c:pt>
                <c:pt idx="3">
                  <c:v>1024.5654414847161</c:v>
                </c:pt>
                <c:pt idx="4">
                  <c:v>1401.5069239361701</c:v>
                </c:pt>
                <c:pt idx="5">
                  <c:v>1797.6762102922389</c:v>
                </c:pt>
                <c:pt idx="6">
                  <c:v>2214.0541117934099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B-4861-A86A-11CCFB4988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2176272"/>
        <c:axId val="60332080"/>
      </c:barChart>
      <c:catAx>
        <c:axId val="15217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50750328622715268"/>
              <c:y val="0.8098140857392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332080"/>
        <c:crosses val="autoZero"/>
        <c:auto val="1"/>
        <c:lblAlgn val="ctr"/>
        <c:lblOffset val="100"/>
        <c:noMultiLvlLbl val="0"/>
      </c:catAx>
      <c:valAx>
        <c:axId val="60332080"/>
        <c:scaling>
          <c:orientation val="minMax"/>
        </c:scaling>
        <c:delete val="0"/>
        <c:axPos val="l"/>
        <c:numFmt formatCode="_(&quot;R$&quot;* #,##0_);_(&quot;R$&quot;* \(#,##0\);_(&quot;R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1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644755612444994"/>
          <c:y val="0.86018053733910205"/>
          <c:w val="0.1327861603506458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Saldo Patrocinadora e Participante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6-4A7B-9A61-873309F288EE}"/>
              </c:ext>
            </c:extLst>
          </c:dPt>
          <c:dPt>
            <c:idx val="1"/>
            <c:bubble3D val="0"/>
            <c:spPr>
              <a:solidFill>
                <a:srgbClr val="FAFA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6-4A7B-9A61-873309F28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36-4A7B-9A61-873309F28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36-4A7B-9A61-873309F288EE}"/>
              </c:ext>
            </c:extLst>
          </c:dPt>
          <c:dPt>
            <c:idx val="4"/>
            <c:bubble3D val="0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36-4A7B-9A61-873309F288EE}"/>
              </c:ext>
            </c:extLst>
          </c:dPt>
          <c:dLbls>
            <c:dLbl>
              <c:idx val="0"/>
              <c:layout>
                <c:manualLayout>
                  <c:x val="-0.15197348581332912"/>
                  <c:y val="0.3542021766234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6-4A7B-9A61-873309F288EE}"/>
                </c:ext>
              </c:extLst>
            </c:dLbl>
            <c:dLbl>
              <c:idx val="1"/>
              <c:layout>
                <c:manualLayout>
                  <c:x val="-0.20763714828764762"/>
                  <c:y val="4.68749884657996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Participante    </a:t>
                    </a:r>
                  </a:p>
                  <a:p>
                    <a:pPr>
                      <a:defRPr/>
                    </a:pPr>
                    <a:fld id="{26ED9AAD-7DC9-4AC5-BCDF-63A532FC5647}" type="VALUE">
                      <a:rPr lang="en-US"/>
                      <a:pPr>
                        <a:defRPr/>
                      </a:pPr>
                      <a:t>[VALOR]</a:t>
                    </a:fld>
                    <a:endParaRPr lang="pt-B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34636897827385"/>
                      <c:h val="0.2482266859678430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436-4A7B-9A61-873309F288EE}"/>
                </c:ext>
              </c:extLst>
            </c:dLbl>
            <c:dLbl>
              <c:idx val="3"/>
              <c:layout>
                <c:manualLayout>
                  <c:x val="0.14919362995344249"/>
                  <c:y val="-0.5185538057742782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36-4A7B-9A61-873309F288EE}"/>
                </c:ext>
              </c:extLst>
            </c:dLbl>
            <c:dLbl>
              <c:idx val="4"/>
              <c:layout>
                <c:manualLayout>
                  <c:x val="0.23065660247591016"/>
                  <c:y val="4.687498846580008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Patrocinadoraa</a:t>
                    </a:r>
                    <a:fld id="{1847333D-44BF-4343-A190-BF4BE3D9BD92}" type="VALUE">
                      <a:rPr lang="en-US"/>
                      <a:pPr>
                        <a:defRPr/>
                      </a:pPr>
                      <a:t>[VALOR]</a:t>
                    </a:fld>
                    <a:endParaRPr lang="en-US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06749225396405"/>
                      <c:h val="0.224789191734942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436-4A7B-9A61-873309F288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Calculo!$B$8:$B$12</c:f>
              <c:strCache>
                <c:ptCount val="5"/>
                <c:pt idx="0">
                  <c:v>.</c:v>
                </c:pt>
                <c:pt idx="1">
                  <c:v>Participante</c:v>
                </c:pt>
                <c:pt idx="3">
                  <c:v>.</c:v>
                </c:pt>
                <c:pt idx="4">
                  <c:v>Patrocinadora</c:v>
                </c:pt>
              </c:strCache>
            </c:strRef>
          </c:cat>
          <c:val>
            <c:numRef>
              <c:f>Calculo!$C$8:$C$12</c:f>
              <c:numCache>
                <c:formatCode>_("R$"* #,##0.00_);_("R$"* \(#,##0.00\);_("R$"* "-"??_);_(@_)</c:formatCode>
                <c:ptCount val="5"/>
                <c:pt idx="0" formatCode="0%">
                  <c:v>0.5</c:v>
                </c:pt>
                <c:pt idx="1">
                  <c:v>1107.027055896705</c:v>
                </c:pt>
                <c:pt idx="3" formatCode="0%">
                  <c:v>0.5</c:v>
                </c:pt>
                <c:pt idx="4">
                  <c:v>1107.027055896705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36-4A7B-9A61-873309F288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Calculo!$B$6</c:f>
              <c:strCache>
                <c:ptCount val="1"/>
                <c:pt idx="0">
                  <c:v>Patrimonio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Calculo!$C$5:$I$5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Calculo!$C$6:$I$6</c:f>
              <c:numCache>
                <c:formatCode>_("R$"* #,##0.00_);_("R$"* \(#,##0.00\);_("R$"* "-"??_);_(@_)</c:formatCode>
                <c:ptCount val="7"/>
                <c:pt idx="0">
                  <c:v>63.649878271849765</c:v>
                </c:pt>
                <c:pt idx="1">
                  <c:v>324.67834795059588</c:v>
                </c:pt>
                <c:pt idx="2">
                  <c:v>665.91855469653581</c:v>
                </c:pt>
                <c:pt idx="3">
                  <c:v>1024.5654414847161</c:v>
                </c:pt>
                <c:pt idx="4">
                  <c:v>1401.5069239361701</c:v>
                </c:pt>
                <c:pt idx="5">
                  <c:v>1797.6762102922389</c:v>
                </c:pt>
                <c:pt idx="6">
                  <c:v>2214.0541117934099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8-47C9-9170-74EB85ECE3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2176272"/>
        <c:axId val="60332080"/>
      </c:barChart>
      <c:catAx>
        <c:axId val="15217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50750328622715268"/>
              <c:y val="0.8098140857392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332080"/>
        <c:crosses val="autoZero"/>
        <c:auto val="1"/>
        <c:lblAlgn val="ctr"/>
        <c:lblOffset val="100"/>
        <c:noMultiLvlLbl val="0"/>
      </c:catAx>
      <c:valAx>
        <c:axId val="60332080"/>
        <c:scaling>
          <c:orientation val="minMax"/>
        </c:scaling>
        <c:delete val="0"/>
        <c:axPos val="l"/>
        <c:numFmt formatCode="_(&quot;R$&quot;* #,##0_);_(&quot;R$&quot;* \(#,##0\);_(&quot;R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1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644755612444994"/>
          <c:y val="0.89409667541557303"/>
          <c:w val="0.1327861603506458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A3-4755-B8E6-7F2D807B0813}"/>
              </c:ext>
            </c:extLst>
          </c:dPt>
          <c:dPt>
            <c:idx val="1"/>
            <c:bubble3D val="0"/>
            <c:spPr>
              <a:solidFill>
                <a:srgbClr val="FAFA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A3-4755-B8E6-7F2D807B08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3F-4873-BDF6-DA9F719739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A3-4755-B8E6-7F2D807B0813}"/>
              </c:ext>
            </c:extLst>
          </c:dPt>
          <c:dPt>
            <c:idx val="4"/>
            <c:bubble3D val="0"/>
            <c:spPr>
              <a:solidFill>
                <a:srgbClr val="00FA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A3-4755-B8E6-7F2D807B0813}"/>
              </c:ext>
            </c:extLst>
          </c:dPt>
          <c:dLbls>
            <c:dLbl>
              <c:idx val="0"/>
              <c:layout>
                <c:manualLayout>
                  <c:x val="-0.12831146106736663"/>
                  <c:y val="0.3542020268299795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3-4755-B8E6-7F2D807B081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Participante    </a:t>
                    </a:r>
                  </a:p>
                  <a:p>
                    <a:fld id="{26ED9AAD-7DC9-4AC5-BCDF-63A532FC5647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2A3-4755-B8E6-7F2D807B0813}"/>
                </c:ext>
              </c:extLst>
            </c:dLbl>
            <c:dLbl>
              <c:idx val="3"/>
              <c:layout>
                <c:manualLayout>
                  <c:x val="0.12553171478565178"/>
                  <c:y val="-0.5810538786818314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A3-4755-B8E6-7F2D807B081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Patrocinadoraa</a:t>
                    </a:r>
                    <a:fld id="{1847333D-44BF-4343-A190-BF4BE3D9BD92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A3-4755-B8E6-7F2D807B08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Calculo!$B$8:$B$12</c:f>
              <c:strCache>
                <c:ptCount val="5"/>
                <c:pt idx="0">
                  <c:v>.</c:v>
                </c:pt>
                <c:pt idx="1">
                  <c:v>Participante</c:v>
                </c:pt>
                <c:pt idx="3">
                  <c:v>.</c:v>
                </c:pt>
                <c:pt idx="4">
                  <c:v>Patrocinadora</c:v>
                </c:pt>
              </c:strCache>
            </c:strRef>
          </c:cat>
          <c:val>
            <c:numRef>
              <c:f>Calculo!$C$8:$C$12</c:f>
              <c:numCache>
                <c:formatCode>_("R$"* #,##0.00_);_("R$"* \(#,##0.00\);_("R$"* "-"??_);_(@_)</c:formatCode>
                <c:ptCount val="5"/>
                <c:pt idx="0" formatCode="0%">
                  <c:v>0.5</c:v>
                </c:pt>
                <c:pt idx="1">
                  <c:v>1107.027055896705</c:v>
                </c:pt>
                <c:pt idx="3" formatCode="0%">
                  <c:v>0.5</c:v>
                </c:pt>
                <c:pt idx="4">
                  <c:v>1107.027055896705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3-4755-B8E6-7F2D807B08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158748</xdr:colOff>
      <xdr:row>6</xdr:row>
      <xdr:rowOff>0</xdr:rowOff>
    </xdr:from>
    <xdr:to>
      <xdr:col>9</xdr:col>
      <xdr:colOff>148166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D9E401-BDE1-4BAB-8340-1772F6DBE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5</xdr:row>
      <xdr:rowOff>179916</xdr:rowOff>
    </xdr:from>
    <xdr:to>
      <xdr:col>14</xdr:col>
      <xdr:colOff>476250</xdr:colOff>
      <xdr:row>22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D88451-2846-4900-A56E-755AD799F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381001</xdr:colOff>
      <xdr:row>1</xdr:row>
      <xdr:rowOff>105834</xdr:rowOff>
    </xdr:from>
    <xdr:to>
      <xdr:col>2</xdr:col>
      <xdr:colOff>1110806</xdr:colOff>
      <xdr:row>4</xdr:row>
      <xdr:rowOff>116417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188B2C-1376-45E6-83A2-12647890A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296334"/>
          <a:ext cx="2867638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14</xdr:row>
      <xdr:rowOff>147636</xdr:rowOff>
    </xdr:from>
    <xdr:to>
      <xdr:col>10</xdr:col>
      <xdr:colOff>1190624</xdr:colOff>
      <xdr:row>26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3EC579-5058-16BF-F9BE-F72D502C3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809625</xdr:colOff>
      <xdr:row>1</xdr:row>
      <xdr:rowOff>90487</xdr:rowOff>
    </xdr:from>
    <xdr:to>
      <xdr:col>14</xdr:col>
      <xdr:colOff>361950</xdr:colOff>
      <xdr:row>15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53EFBF-24EB-B4A7-CFB4-5A32A515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0BF3-EEAA-4776-9AB7-FFACA750392B}">
  <sheetPr>
    <pageSetUpPr fitToPage="1"/>
  </sheetPr>
  <dimension ref="A1:O217"/>
  <sheetViews>
    <sheetView showGridLines="0" tabSelected="1" zoomScale="90" zoomScaleNormal="90" workbookViewId="0">
      <selection activeCell="C9" sqref="C9"/>
    </sheetView>
  </sheetViews>
  <sheetFormatPr defaultColWidth="0" defaultRowHeight="15" zeroHeight="1" x14ac:dyDescent="0.25"/>
  <cols>
    <col min="1" max="1" width="2.85546875" style="4" customWidth="1"/>
    <col min="2" max="2" width="32" style="4" customWidth="1"/>
    <col min="3" max="3" width="16.85546875" style="4" customWidth="1"/>
    <col min="4" max="4" width="3.140625" style="4" customWidth="1"/>
    <col min="5" max="9" width="16.85546875" style="4" customWidth="1"/>
    <col min="10" max="10" width="16.7109375" style="4" bestFit="1" customWidth="1"/>
    <col min="11" max="15" width="9.140625" style="4" customWidth="1"/>
    <col min="16" max="16" width="9.140625" style="4" hidden="1" customWidth="1"/>
    <col min="17" max="16384" width="9.140625" style="4" hidden="1"/>
  </cols>
  <sheetData>
    <row r="1" spans="1:15" x14ac:dyDescent="0.25">
      <c r="A1" s="2"/>
      <c r="B1" s="2"/>
      <c r="C1" s="2"/>
      <c r="E1" s="2"/>
      <c r="F1" s="2"/>
    </row>
    <row r="2" spans="1:15" ht="18.75" x14ac:dyDescent="0.3">
      <c r="A2" s="60" t="s">
        <v>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5">
      <c r="A3" s="2"/>
      <c r="B3" s="2"/>
      <c r="C3" s="2"/>
      <c r="E3" s="2"/>
      <c r="F3" s="2"/>
      <c r="L3" s="4" t="s">
        <v>18</v>
      </c>
    </row>
    <row r="4" spans="1:15" x14ac:dyDescent="0.25">
      <c r="A4" s="61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25">
      <c r="A5" s="2"/>
      <c r="E5" s="2"/>
      <c r="F5" s="2"/>
    </row>
    <row r="6" spans="1:15" x14ac:dyDescent="0.25">
      <c r="A6" s="2"/>
      <c r="E6" s="2"/>
      <c r="F6" s="2"/>
    </row>
    <row r="7" spans="1:15" x14ac:dyDescent="0.25">
      <c r="A7" s="2"/>
      <c r="B7" s="34"/>
      <c r="C7" s="35"/>
      <c r="D7" s="48"/>
      <c r="E7" s="2"/>
      <c r="F7" s="2"/>
    </row>
    <row r="8" spans="1:15" x14ac:dyDescent="0.25">
      <c r="A8" s="2"/>
      <c r="B8" s="27"/>
      <c r="D8" s="49"/>
      <c r="E8" s="2"/>
      <c r="F8" s="2"/>
    </row>
    <row r="9" spans="1:15" x14ac:dyDescent="0.25">
      <c r="A9" s="2"/>
      <c r="B9" s="28" t="s">
        <v>16</v>
      </c>
      <c r="C9" s="53">
        <v>6000</v>
      </c>
      <c r="D9" s="55"/>
      <c r="E9" s="2"/>
      <c r="F9" s="2"/>
    </row>
    <row r="10" spans="1:15" x14ac:dyDescent="0.25">
      <c r="A10" s="2"/>
      <c r="B10" s="28" t="s">
        <v>28</v>
      </c>
      <c r="C10" s="23">
        <v>5976</v>
      </c>
      <c r="D10" s="39"/>
      <c r="E10" s="2"/>
    </row>
    <row r="11" spans="1:15" x14ac:dyDescent="0.25">
      <c r="A11" s="2"/>
      <c r="B11" s="29"/>
      <c r="C11" s="23"/>
      <c r="D11" s="39"/>
      <c r="E11" s="2"/>
    </row>
    <row r="12" spans="1:15" x14ac:dyDescent="0.25">
      <c r="A12" s="2"/>
      <c r="B12" s="28" t="s">
        <v>3</v>
      </c>
      <c r="C12" s="54">
        <v>0.11</v>
      </c>
      <c r="D12" s="56"/>
      <c r="E12" s="2"/>
      <c r="F12" s="2"/>
    </row>
    <row r="13" spans="1:15" x14ac:dyDescent="0.25">
      <c r="A13" s="2"/>
      <c r="B13" s="28" t="s">
        <v>5</v>
      </c>
      <c r="C13" s="24">
        <f>IF(C9&lt;C10,"0",(C9-C10)*C12)</f>
        <v>2.64</v>
      </c>
      <c r="D13" s="40"/>
      <c r="E13" s="2"/>
      <c r="F13" s="2"/>
    </row>
    <row r="14" spans="1:15" ht="14.25" customHeight="1" x14ac:dyDescent="0.25">
      <c r="A14" s="2"/>
      <c r="B14" s="28" t="s">
        <v>6</v>
      </c>
      <c r="C14" s="24">
        <f>C13</f>
        <v>2.64</v>
      </c>
      <c r="D14" s="40"/>
      <c r="E14" s="2"/>
      <c r="F14" s="2"/>
    </row>
    <row r="15" spans="1:15" x14ac:dyDescent="0.25">
      <c r="A15" s="2"/>
      <c r="B15" s="28" t="s">
        <v>9</v>
      </c>
      <c r="C15" s="38">
        <f>C14+C13</f>
        <v>5.28</v>
      </c>
      <c r="D15" s="41"/>
      <c r="E15" s="2"/>
      <c r="F15" s="2"/>
    </row>
    <row r="16" spans="1:15" x14ac:dyDescent="0.25">
      <c r="A16" s="2"/>
      <c r="B16" s="30"/>
      <c r="C16" s="3"/>
      <c r="D16" s="42"/>
      <c r="E16" s="2"/>
      <c r="F16" s="2"/>
    </row>
    <row r="17" spans="1:9" x14ac:dyDescent="0.25">
      <c r="A17" s="2"/>
      <c r="B17" s="31" t="s">
        <v>23</v>
      </c>
      <c r="C17" s="54">
        <v>0.01</v>
      </c>
      <c r="D17" s="56"/>
      <c r="E17" s="2"/>
      <c r="F17" s="2"/>
    </row>
    <row r="18" spans="1:9" x14ac:dyDescent="0.25">
      <c r="A18" s="2"/>
      <c r="B18" s="31" t="s">
        <v>12</v>
      </c>
      <c r="C18" s="57">
        <f>((1+C17)^(1/12)-1)</f>
        <v>8.295381143461622E-4</v>
      </c>
      <c r="D18" s="50"/>
      <c r="E18" s="2"/>
      <c r="F18" s="2"/>
    </row>
    <row r="19" spans="1:9" x14ac:dyDescent="0.25">
      <c r="A19" s="2"/>
      <c r="B19" s="27"/>
      <c r="D19" s="49"/>
      <c r="E19" s="2"/>
      <c r="F19" s="2"/>
    </row>
    <row r="20" spans="1:9" x14ac:dyDescent="0.25">
      <c r="A20" s="2"/>
      <c r="B20" s="32" t="s">
        <v>10</v>
      </c>
      <c r="C20" s="25">
        <f ca="1">NOW()</f>
        <v>45674.432513310188</v>
      </c>
      <c r="D20" s="51"/>
      <c r="E20" s="2"/>
      <c r="F20" s="2"/>
    </row>
    <row r="21" spans="1:9" x14ac:dyDescent="0.25">
      <c r="A21" s="2"/>
      <c r="B21" s="27"/>
      <c r="D21" s="49"/>
      <c r="E21" s="2"/>
      <c r="F21" s="2"/>
    </row>
    <row r="22" spans="1:9" x14ac:dyDescent="0.25">
      <c r="A22" s="2"/>
      <c r="B22" s="33"/>
      <c r="C22" s="26"/>
      <c r="D22" s="52"/>
      <c r="E22" s="15"/>
      <c r="F22" s="2"/>
    </row>
    <row r="23" spans="1:9" x14ac:dyDescent="0.25">
      <c r="A23" s="2"/>
      <c r="C23" s="3"/>
      <c r="D23" s="37"/>
      <c r="E23" s="2"/>
      <c r="F23" s="2"/>
    </row>
    <row r="24" spans="1:9" x14ac:dyDescent="0.25">
      <c r="A24" s="2"/>
      <c r="B24" s="20" t="s">
        <v>21</v>
      </c>
      <c r="C24" s="3"/>
      <c r="D24" s="37"/>
      <c r="E24" s="2"/>
      <c r="F24" s="2"/>
    </row>
    <row r="25" spans="1:9" x14ac:dyDescent="0.25">
      <c r="A25" s="2"/>
      <c r="B25" s="21" t="s">
        <v>24</v>
      </c>
      <c r="E25" s="2"/>
      <c r="H25" s="8"/>
    </row>
    <row r="26" spans="1:9" x14ac:dyDescent="0.25">
      <c r="A26" s="2"/>
      <c r="B26" s="21" t="s">
        <v>25</v>
      </c>
      <c r="E26" s="2"/>
      <c r="H26" s="8"/>
    </row>
    <row r="27" spans="1:9" ht="15" customHeight="1" x14ac:dyDescent="0.25">
      <c r="A27" s="2"/>
      <c r="B27" s="22" t="s">
        <v>26</v>
      </c>
      <c r="C27" s="16"/>
      <c r="D27" s="43"/>
      <c r="E27" s="16"/>
      <c r="F27" s="16"/>
      <c r="G27" s="16"/>
      <c r="H27" s="16"/>
      <c r="I27" s="16"/>
    </row>
    <row r="28" spans="1:9" x14ac:dyDescent="0.25">
      <c r="A28" s="2"/>
      <c r="B28" s="21" t="s">
        <v>27</v>
      </c>
      <c r="C28" s="3"/>
      <c r="D28" s="37"/>
      <c r="E28" s="2"/>
      <c r="F28" s="2"/>
    </row>
    <row r="29" spans="1:9" x14ac:dyDescent="0.25">
      <c r="A29" s="2"/>
      <c r="B29" s="21" t="s">
        <v>17</v>
      </c>
      <c r="C29" s="3"/>
      <c r="D29" s="37"/>
      <c r="E29" s="2"/>
      <c r="F29" s="2"/>
    </row>
    <row r="30" spans="1:9" x14ac:dyDescent="0.25">
      <c r="A30" s="2"/>
      <c r="B30" s="21" t="s">
        <v>20</v>
      </c>
      <c r="C30" s="3"/>
      <c r="D30" s="37"/>
      <c r="E30" s="2"/>
      <c r="F30" s="2"/>
    </row>
    <row r="31" spans="1:9" hidden="1" x14ac:dyDescent="0.25">
      <c r="A31" s="2"/>
      <c r="B31" s="8"/>
      <c r="C31" s="3"/>
      <c r="D31" s="37"/>
      <c r="E31" s="2"/>
      <c r="F31" s="2"/>
    </row>
    <row r="32" spans="1:9" hidden="1" x14ac:dyDescent="0.25">
      <c r="A32" s="2"/>
      <c r="B32" s="8"/>
      <c r="C32" s="3"/>
      <c r="D32" s="37"/>
      <c r="E32" s="2"/>
      <c r="F32" s="2"/>
    </row>
    <row r="33" spans="1:6" hidden="1" x14ac:dyDescent="0.25">
      <c r="A33" s="2"/>
      <c r="B33" s="8"/>
      <c r="C33" s="3"/>
      <c r="D33" s="37"/>
      <c r="E33" s="2"/>
      <c r="F33" s="2"/>
    </row>
    <row r="34" spans="1:6" hidden="1" x14ac:dyDescent="0.25">
      <c r="A34" s="2"/>
      <c r="B34" s="8"/>
      <c r="C34" s="3"/>
      <c r="D34" s="37"/>
      <c r="E34" s="2"/>
      <c r="F34" s="2"/>
    </row>
    <row r="35" spans="1:6" hidden="1" x14ac:dyDescent="0.25">
      <c r="A35" s="2"/>
      <c r="B35" s="8"/>
      <c r="C35" s="3"/>
      <c r="D35" s="37"/>
      <c r="E35" s="2"/>
      <c r="F35" s="2"/>
    </row>
    <row r="36" spans="1:6" hidden="1" x14ac:dyDescent="0.25">
      <c r="A36" s="2"/>
      <c r="B36" s="8"/>
      <c r="C36" s="3"/>
      <c r="D36" s="37"/>
      <c r="E36" s="2"/>
      <c r="F36" s="2"/>
    </row>
    <row r="37" spans="1:6" hidden="1" x14ac:dyDescent="0.25">
      <c r="A37" s="2"/>
      <c r="B37" s="8"/>
      <c r="C37" s="3"/>
      <c r="D37" s="37"/>
      <c r="E37" s="2"/>
      <c r="F37" s="2"/>
    </row>
    <row r="38" spans="1:6" hidden="1" x14ac:dyDescent="0.25">
      <c r="A38" s="2"/>
      <c r="B38" s="8"/>
      <c r="C38" s="3"/>
      <c r="D38" s="37"/>
      <c r="E38" s="2"/>
      <c r="F38" s="2"/>
    </row>
    <row r="39" spans="1:6" hidden="1" x14ac:dyDescent="0.25">
      <c r="A39" s="2"/>
      <c r="B39" s="8"/>
      <c r="C39" s="3"/>
      <c r="D39" s="37"/>
      <c r="E39" s="2"/>
      <c r="F39" s="2"/>
    </row>
    <row r="40" spans="1:6" hidden="1" x14ac:dyDescent="0.25">
      <c r="A40" s="2"/>
      <c r="B40" s="8"/>
      <c r="C40" s="3"/>
      <c r="D40" s="37"/>
      <c r="E40" s="2"/>
      <c r="F40" s="2"/>
    </row>
    <row r="41" spans="1:6" hidden="1" x14ac:dyDescent="0.25">
      <c r="A41" s="2"/>
      <c r="B41" s="8"/>
      <c r="C41" s="3"/>
      <c r="D41" s="37"/>
      <c r="E41" s="2"/>
      <c r="F41" s="2"/>
    </row>
    <row r="42" spans="1:6" hidden="1" x14ac:dyDescent="0.25">
      <c r="A42" s="2"/>
      <c r="B42" s="8"/>
      <c r="C42" s="3"/>
      <c r="D42" s="37"/>
      <c r="E42" s="2"/>
      <c r="F42" s="2"/>
    </row>
    <row r="43" spans="1:6" hidden="1" x14ac:dyDescent="0.25">
      <c r="A43" s="2"/>
      <c r="B43" s="8"/>
      <c r="C43" s="3"/>
      <c r="D43" s="37"/>
      <c r="E43" s="2"/>
      <c r="F43" s="2"/>
    </row>
    <row r="44" spans="1:6" hidden="1" x14ac:dyDescent="0.25">
      <c r="A44" s="2"/>
      <c r="B44" s="8"/>
      <c r="C44" s="3"/>
      <c r="D44" s="37"/>
      <c r="E44" s="2"/>
      <c r="F44" s="2"/>
    </row>
    <row r="45" spans="1:6" hidden="1" x14ac:dyDescent="0.25">
      <c r="A45" s="2"/>
      <c r="B45" s="8"/>
      <c r="C45" s="3"/>
      <c r="D45" s="37"/>
      <c r="E45" s="2"/>
      <c r="F45" s="2"/>
    </row>
    <row r="46" spans="1:6" hidden="1" x14ac:dyDescent="0.25">
      <c r="A46" s="2"/>
      <c r="B46" s="8"/>
      <c r="C46" s="3"/>
      <c r="D46" s="37"/>
      <c r="E46" s="2"/>
      <c r="F46" s="2"/>
    </row>
    <row r="47" spans="1:6" hidden="1" x14ac:dyDescent="0.25">
      <c r="A47" s="2"/>
      <c r="B47" s="8"/>
      <c r="C47" s="3"/>
      <c r="D47" s="37"/>
      <c r="E47" s="2"/>
      <c r="F47" s="2"/>
    </row>
    <row r="48" spans="1:6" hidden="1" x14ac:dyDescent="0.25">
      <c r="A48" s="2"/>
      <c r="B48" s="8"/>
      <c r="C48" s="3"/>
      <c r="D48" s="37"/>
      <c r="E48" s="2"/>
      <c r="F48" s="2"/>
    </row>
    <row r="49" spans="1:6" hidden="1" x14ac:dyDescent="0.25">
      <c r="A49" s="2"/>
      <c r="B49" s="8"/>
      <c r="C49" s="3"/>
      <c r="D49" s="37"/>
      <c r="E49" s="2"/>
      <c r="F49" s="2"/>
    </row>
    <row r="50" spans="1:6" hidden="1" x14ac:dyDescent="0.25">
      <c r="A50" s="2"/>
      <c r="B50" s="8"/>
      <c r="C50" s="3"/>
      <c r="D50" s="37"/>
      <c r="E50" s="2"/>
      <c r="F50" s="2"/>
    </row>
    <row r="51" spans="1:6" hidden="1" x14ac:dyDescent="0.25">
      <c r="A51" s="2"/>
      <c r="B51" s="8"/>
      <c r="C51" s="3"/>
      <c r="D51" s="37"/>
      <c r="E51" s="2"/>
      <c r="F51" s="2"/>
    </row>
    <row r="52" spans="1:6" hidden="1" x14ac:dyDescent="0.25">
      <c r="A52" s="2"/>
      <c r="B52" s="8"/>
      <c r="C52" s="3"/>
      <c r="D52" s="37"/>
      <c r="E52" s="2"/>
      <c r="F52" s="2"/>
    </row>
    <row r="53" spans="1:6" hidden="1" x14ac:dyDescent="0.25">
      <c r="A53" s="2"/>
      <c r="B53" s="8"/>
      <c r="C53" s="3"/>
      <c r="D53" s="37"/>
      <c r="E53" s="2"/>
      <c r="F53" s="2"/>
    </row>
    <row r="54" spans="1:6" hidden="1" x14ac:dyDescent="0.25">
      <c r="A54" s="2"/>
      <c r="B54" s="8"/>
      <c r="C54" s="3"/>
      <c r="D54" s="37"/>
      <c r="E54" s="2"/>
      <c r="F54" s="2"/>
    </row>
    <row r="55" spans="1:6" hidden="1" x14ac:dyDescent="0.25">
      <c r="A55" s="2"/>
      <c r="B55" s="8"/>
      <c r="C55" s="3"/>
      <c r="D55" s="37"/>
      <c r="E55" s="2"/>
      <c r="F55" s="2"/>
    </row>
    <row r="56" spans="1:6" hidden="1" x14ac:dyDescent="0.25">
      <c r="A56" s="2"/>
      <c r="B56" s="8"/>
      <c r="C56" s="3"/>
      <c r="D56" s="37"/>
      <c r="E56" s="2"/>
      <c r="F56" s="2"/>
    </row>
    <row r="57" spans="1:6" hidden="1" x14ac:dyDescent="0.25">
      <c r="A57" s="2"/>
      <c r="B57" s="8"/>
      <c r="C57" s="3"/>
      <c r="D57" s="37"/>
      <c r="E57" s="2"/>
      <c r="F57" s="2"/>
    </row>
    <row r="58" spans="1:6" hidden="1" x14ac:dyDescent="0.25">
      <c r="A58" s="2"/>
      <c r="B58" s="8"/>
      <c r="C58" s="3"/>
      <c r="D58" s="37"/>
      <c r="E58" s="2"/>
      <c r="F58" s="2"/>
    </row>
    <row r="59" spans="1:6" hidden="1" x14ac:dyDescent="0.25">
      <c r="A59" s="2"/>
      <c r="B59" s="8"/>
      <c r="C59" s="3"/>
      <c r="D59" s="37"/>
      <c r="E59" s="2"/>
      <c r="F59" s="2"/>
    </row>
    <row r="60" spans="1:6" hidden="1" x14ac:dyDescent="0.25">
      <c r="A60" s="2"/>
      <c r="B60" s="8"/>
      <c r="C60" s="3"/>
      <c r="D60" s="37"/>
      <c r="E60" s="2"/>
      <c r="F60" s="2"/>
    </row>
    <row r="61" spans="1:6" hidden="1" x14ac:dyDescent="0.25">
      <c r="A61" s="2"/>
      <c r="B61" s="8"/>
      <c r="C61" s="3"/>
      <c r="D61" s="37"/>
      <c r="E61" s="2"/>
      <c r="F61" s="2"/>
    </row>
    <row r="62" spans="1:6" hidden="1" x14ac:dyDescent="0.25">
      <c r="A62" s="2"/>
      <c r="B62" s="8"/>
      <c r="C62" s="3"/>
      <c r="D62" s="37"/>
      <c r="E62" s="2"/>
      <c r="F62" s="2"/>
    </row>
    <row r="63" spans="1:6" hidden="1" x14ac:dyDescent="0.25">
      <c r="A63" s="2"/>
      <c r="B63" s="8"/>
      <c r="C63" s="3"/>
      <c r="D63" s="37"/>
      <c r="E63" s="2"/>
      <c r="F63" s="2"/>
    </row>
    <row r="64" spans="1:6" hidden="1" x14ac:dyDescent="0.25">
      <c r="A64" s="2"/>
      <c r="B64" s="8"/>
      <c r="C64" s="3"/>
      <c r="D64" s="37"/>
      <c r="E64" s="2"/>
      <c r="F64" s="2"/>
    </row>
    <row r="65" spans="1:6" hidden="1" x14ac:dyDescent="0.25">
      <c r="A65" s="2"/>
      <c r="B65" s="8"/>
      <c r="C65" s="3"/>
      <c r="D65" s="37"/>
      <c r="E65" s="2"/>
      <c r="F65" s="2"/>
    </row>
    <row r="66" spans="1:6" hidden="1" x14ac:dyDescent="0.25">
      <c r="A66" s="2"/>
      <c r="B66" s="8"/>
      <c r="C66" s="3"/>
      <c r="D66" s="37"/>
      <c r="E66" s="2"/>
      <c r="F66" s="2"/>
    </row>
    <row r="67" spans="1:6" hidden="1" x14ac:dyDescent="0.25">
      <c r="A67" s="2"/>
      <c r="B67" s="8"/>
      <c r="C67" s="3"/>
      <c r="D67" s="37"/>
      <c r="E67" s="2"/>
      <c r="F67" s="2"/>
    </row>
    <row r="68" spans="1:6" hidden="1" x14ac:dyDescent="0.25">
      <c r="A68" s="2"/>
      <c r="B68" s="8"/>
      <c r="C68" s="3"/>
      <c r="D68" s="37"/>
      <c r="E68" s="2"/>
      <c r="F68" s="2"/>
    </row>
    <row r="69" spans="1:6" hidden="1" x14ac:dyDescent="0.25">
      <c r="A69" s="2"/>
      <c r="B69" s="8"/>
      <c r="C69" s="3"/>
      <c r="D69" s="37"/>
      <c r="E69" s="2"/>
      <c r="F69" s="2"/>
    </row>
    <row r="70" spans="1:6" hidden="1" x14ac:dyDescent="0.25">
      <c r="A70" s="2"/>
      <c r="B70" s="8"/>
      <c r="C70" s="3"/>
      <c r="D70" s="37"/>
      <c r="E70" s="2"/>
      <c r="F70" s="2"/>
    </row>
    <row r="71" spans="1:6" hidden="1" x14ac:dyDescent="0.25">
      <c r="A71" s="2"/>
      <c r="B71" s="8"/>
      <c r="C71" s="3"/>
      <c r="D71" s="37"/>
      <c r="E71" s="2"/>
      <c r="F71" s="2"/>
    </row>
    <row r="72" spans="1:6" hidden="1" x14ac:dyDescent="0.25">
      <c r="A72" s="2"/>
      <c r="B72" s="8"/>
      <c r="C72" s="3"/>
      <c r="D72" s="37"/>
      <c r="E72" s="2"/>
      <c r="F72" s="2"/>
    </row>
    <row r="73" spans="1:6" hidden="1" x14ac:dyDescent="0.25">
      <c r="A73" s="2"/>
      <c r="B73" s="8"/>
      <c r="C73" s="3"/>
      <c r="D73" s="37"/>
      <c r="E73" s="2"/>
      <c r="F73" s="2"/>
    </row>
    <row r="74" spans="1:6" hidden="1" x14ac:dyDescent="0.25">
      <c r="A74" s="2"/>
      <c r="B74" s="8"/>
      <c r="C74" s="3"/>
      <c r="D74" s="37"/>
      <c r="E74" s="2"/>
      <c r="F74" s="2"/>
    </row>
    <row r="75" spans="1:6" hidden="1" x14ac:dyDescent="0.25">
      <c r="A75" s="2"/>
      <c r="B75" s="8"/>
      <c r="C75" s="3"/>
      <c r="D75" s="37"/>
      <c r="E75" s="2"/>
      <c r="F75" s="2"/>
    </row>
    <row r="76" spans="1:6" hidden="1" x14ac:dyDescent="0.25">
      <c r="A76" s="2"/>
      <c r="B76" s="8"/>
      <c r="C76" s="3"/>
      <c r="D76" s="37"/>
      <c r="E76" s="2"/>
      <c r="F76" s="2"/>
    </row>
    <row r="77" spans="1:6" hidden="1" x14ac:dyDescent="0.25">
      <c r="A77" s="2"/>
      <c r="B77" s="8"/>
      <c r="C77" s="3"/>
      <c r="D77" s="37"/>
      <c r="E77" s="2"/>
      <c r="F77" s="2"/>
    </row>
    <row r="78" spans="1:6" hidden="1" x14ac:dyDescent="0.25">
      <c r="A78" s="2"/>
      <c r="B78" s="8"/>
      <c r="C78" s="3"/>
      <c r="D78" s="37"/>
      <c r="E78" s="2"/>
      <c r="F78" s="2"/>
    </row>
    <row r="79" spans="1:6" hidden="1" x14ac:dyDescent="0.25">
      <c r="A79" s="2"/>
      <c r="B79" s="8"/>
      <c r="C79" s="3"/>
      <c r="D79" s="37"/>
      <c r="E79" s="2"/>
      <c r="F79" s="2"/>
    </row>
    <row r="80" spans="1:6" hidden="1" x14ac:dyDescent="0.25">
      <c r="A80" s="2"/>
      <c r="B80" s="8"/>
      <c r="C80" s="3"/>
      <c r="D80" s="37"/>
      <c r="E80" s="2"/>
      <c r="F80" s="2"/>
    </row>
    <row r="81" spans="1:6" hidden="1" x14ac:dyDescent="0.25">
      <c r="A81" s="2"/>
      <c r="B81" s="8"/>
      <c r="C81" s="3"/>
      <c r="D81" s="37"/>
      <c r="E81" s="2"/>
      <c r="F81" s="2"/>
    </row>
    <row r="82" spans="1:6" hidden="1" x14ac:dyDescent="0.25">
      <c r="A82" s="2"/>
      <c r="B82" s="8"/>
      <c r="C82" s="3"/>
      <c r="D82" s="37"/>
      <c r="E82" s="2"/>
      <c r="F82" s="2"/>
    </row>
    <row r="83" spans="1:6" hidden="1" x14ac:dyDescent="0.25">
      <c r="A83" s="2"/>
      <c r="B83" s="8"/>
      <c r="C83" s="3"/>
      <c r="D83" s="37"/>
      <c r="E83" s="2"/>
      <c r="F83" s="2"/>
    </row>
    <row r="84" spans="1:6" hidden="1" x14ac:dyDescent="0.25">
      <c r="A84" s="2"/>
      <c r="B84" s="8"/>
      <c r="C84" s="3"/>
      <c r="D84" s="37"/>
      <c r="E84" s="2"/>
      <c r="F84" s="2"/>
    </row>
    <row r="85" spans="1:6" hidden="1" x14ac:dyDescent="0.25">
      <c r="A85" s="2"/>
      <c r="B85" s="8"/>
      <c r="C85" s="3"/>
      <c r="D85" s="37"/>
      <c r="E85" s="2"/>
      <c r="F85" s="2"/>
    </row>
    <row r="86" spans="1:6" hidden="1" x14ac:dyDescent="0.25">
      <c r="A86" s="2"/>
      <c r="B86" s="8"/>
      <c r="C86" s="3"/>
      <c r="D86" s="37"/>
      <c r="E86" s="2"/>
      <c r="F86" s="2"/>
    </row>
    <row r="87" spans="1:6" hidden="1" x14ac:dyDescent="0.25">
      <c r="A87" s="2"/>
      <c r="B87" s="8"/>
      <c r="C87" s="3"/>
      <c r="D87" s="37"/>
      <c r="E87" s="2"/>
      <c r="F87" s="2"/>
    </row>
    <row r="88" spans="1:6" hidden="1" x14ac:dyDescent="0.25">
      <c r="A88" s="2"/>
      <c r="B88" s="8"/>
      <c r="C88" s="3"/>
      <c r="D88" s="37"/>
      <c r="E88" s="2"/>
      <c r="F88" s="2"/>
    </row>
    <row r="89" spans="1:6" hidden="1" x14ac:dyDescent="0.25">
      <c r="A89" s="2"/>
      <c r="B89" s="8"/>
      <c r="C89" s="3"/>
      <c r="D89" s="37"/>
      <c r="E89" s="2"/>
      <c r="F89" s="2"/>
    </row>
    <row r="90" spans="1:6" hidden="1" x14ac:dyDescent="0.25">
      <c r="A90" s="2"/>
      <c r="B90" s="8"/>
      <c r="C90" s="3"/>
      <c r="D90" s="37"/>
      <c r="E90" s="2"/>
      <c r="F90" s="2"/>
    </row>
    <row r="91" spans="1:6" hidden="1" x14ac:dyDescent="0.25">
      <c r="A91" s="2"/>
      <c r="B91" s="8"/>
      <c r="C91" s="3"/>
      <c r="D91" s="37"/>
      <c r="E91" s="2"/>
      <c r="F91" s="2"/>
    </row>
    <row r="92" spans="1:6" hidden="1" x14ac:dyDescent="0.25">
      <c r="A92" s="2"/>
      <c r="B92" s="8"/>
      <c r="C92" s="3"/>
      <c r="D92" s="37"/>
      <c r="E92" s="2"/>
      <c r="F92" s="2"/>
    </row>
    <row r="93" spans="1:6" hidden="1" x14ac:dyDescent="0.25">
      <c r="A93" s="2"/>
      <c r="B93" s="8"/>
      <c r="C93" s="3"/>
      <c r="D93" s="37"/>
      <c r="E93" s="2"/>
      <c r="F93" s="2"/>
    </row>
    <row r="94" spans="1:6" hidden="1" x14ac:dyDescent="0.25">
      <c r="A94" s="2"/>
      <c r="B94" s="8"/>
      <c r="C94" s="3"/>
      <c r="D94" s="37"/>
      <c r="E94" s="2"/>
      <c r="F94" s="2"/>
    </row>
    <row r="95" spans="1:6" hidden="1" x14ac:dyDescent="0.25">
      <c r="A95" s="2"/>
      <c r="B95" s="8"/>
      <c r="C95" s="3"/>
      <c r="D95" s="37"/>
      <c r="E95" s="2"/>
      <c r="F95" s="2"/>
    </row>
    <row r="96" spans="1:6" hidden="1" x14ac:dyDescent="0.25">
      <c r="A96" s="2"/>
      <c r="B96" s="8"/>
      <c r="C96" s="3"/>
      <c r="D96" s="37"/>
      <c r="E96" s="2"/>
      <c r="F96" s="2"/>
    </row>
    <row r="97" spans="1:6" hidden="1" x14ac:dyDescent="0.25">
      <c r="A97" s="2"/>
      <c r="B97" s="8"/>
      <c r="C97" s="3"/>
      <c r="D97" s="37"/>
      <c r="E97" s="2"/>
      <c r="F97" s="2"/>
    </row>
    <row r="98" spans="1:6" hidden="1" x14ac:dyDescent="0.25">
      <c r="A98" s="2"/>
      <c r="B98" s="8"/>
      <c r="C98" s="3"/>
      <c r="D98" s="37"/>
      <c r="E98" s="2"/>
      <c r="F98" s="2"/>
    </row>
    <row r="99" spans="1:6" hidden="1" x14ac:dyDescent="0.25">
      <c r="A99" s="2"/>
      <c r="B99" s="8"/>
      <c r="C99" s="3"/>
      <c r="D99" s="37"/>
      <c r="E99" s="2"/>
      <c r="F99" s="2"/>
    </row>
    <row r="100" spans="1:6" hidden="1" x14ac:dyDescent="0.25">
      <c r="A100" s="2"/>
      <c r="B100" s="8"/>
      <c r="C100" s="3"/>
      <c r="D100" s="37"/>
      <c r="E100" s="2"/>
      <c r="F100" s="2"/>
    </row>
    <row r="101" spans="1:6" hidden="1" x14ac:dyDescent="0.25">
      <c r="A101" s="2"/>
      <c r="B101" s="8"/>
      <c r="C101" s="3"/>
      <c r="D101" s="37"/>
      <c r="E101" s="2"/>
      <c r="F101" s="2"/>
    </row>
    <row r="102" spans="1:6" hidden="1" x14ac:dyDescent="0.25">
      <c r="A102" s="2"/>
      <c r="B102" s="8"/>
      <c r="C102" s="3"/>
      <c r="D102" s="37"/>
      <c r="E102" s="2"/>
      <c r="F102" s="2"/>
    </row>
    <row r="103" spans="1:6" hidden="1" x14ac:dyDescent="0.25">
      <c r="A103" s="2"/>
      <c r="B103" s="8"/>
      <c r="C103" s="3"/>
      <c r="D103" s="37"/>
      <c r="E103" s="2"/>
      <c r="F103" s="2"/>
    </row>
    <row r="104" spans="1:6" hidden="1" x14ac:dyDescent="0.25">
      <c r="A104" s="2"/>
      <c r="B104" s="8"/>
      <c r="C104" s="3"/>
      <c r="D104" s="37"/>
      <c r="E104" s="2"/>
      <c r="F104" s="2"/>
    </row>
    <row r="105" spans="1:6" hidden="1" x14ac:dyDescent="0.25">
      <c r="A105" s="2"/>
      <c r="B105" s="8"/>
      <c r="C105" s="3"/>
      <c r="D105" s="37"/>
      <c r="E105" s="2"/>
      <c r="F105" s="2"/>
    </row>
    <row r="106" spans="1:6" hidden="1" x14ac:dyDescent="0.25">
      <c r="A106" s="2"/>
      <c r="B106" s="8"/>
      <c r="C106" s="3"/>
      <c r="D106" s="37"/>
      <c r="E106" s="2"/>
      <c r="F106" s="2"/>
    </row>
    <row r="107" spans="1:6" hidden="1" x14ac:dyDescent="0.25">
      <c r="A107" s="2"/>
      <c r="B107" s="8"/>
      <c r="C107" s="3"/>
      <c r="D107" s="37"/>
      <c r="E107" s="2"/>
      <c r="F107" s="2"/>
    </row>
    <row r="108" spans="1:6" hidden="1" x14ac:dyDescent="0.25">
      <c r="A108" s="2"/>
      <c r="B108" s="8"/>
      <c r="C108" s="3"/>
      <c r="D108" s="37"/>
      <c r="E108" s="2"/>
      <c r="F108" s="2"/>
    </row>
    <row r="109" spans="1:6" hidden="1" x14ac:dyDescent="0.25">
      <c r="A109" s="2"/>
      <c r="B109" s="8"/>
      <c r="C109" s="3"/>
      <c r="D109" s="37"/>
      <c r="E109" s="2"/>
      <c r="F109" s="2"/>
    </row>
    <row r="110" spans="1:6" hidden="1" x14ac:dyDescent="0.25">
      <c r="A110" s="2"/>
      <c r="B110" s="8"/>
      <c r="C110" s="3"/>
      <c r="D110" s="37"/>
      <c r="E110" s="2"/>
      <c r="F110" s="2"/>
    </row>
    <row r="111" spans="1:6" hidden="1" x14ac:dyDescent="0.25">
      <c r="A111" s="2"/>
      <c r="B111" s="8"/>
      <c r="C111" s="3"/>
      <c r="D111" s="37"/>
      <c r="E111" s="2"/>
      <c r="F111" s="2"/>
    </row>
    <row r="112" spans="1:6" hidden="1" x14ac:dyDescent="0.25">
      <c r="A112" s="2"/>
      <c r="B112" s="8"/>
      <c r="C112" s="3"/>
      <c r="D112" s="37"/>
      <c r="E112" s="2"/>
      <c r="F112" s="2"/>
    </row>
    <row r="113" spans="1:6" hidden="1" x14ac:dyDescent="0.25">
      <c r="A113" s="2"/>
      <c r="B113" s="8"/>
      <c r="C113" s="3"/>
      <c r="D113" s="37"/>
      <c r="E113" s="2"/>
      <c r="F113" s="2"/>
    </row>
    <row r="114" spans="1:6" hidden="1" x14ac:dyDescent="0.25">
      <c r="A114" s="2"/>
      <c r="B114" s="8"/>
      <c r="C114" s="3"/>
      <c r="D114" s="37"/>
      <c r="E114" s="2"/>
      <c r="F114" s="2"/>
    </row>
    <row r="115" spans="1:6" hidden="1" x14ac:dyDescent="0.25">
      <c r="A115" s="2"/>
      <c r="B115" s="8"/>
      <c r="C115" s="3"/>
      <c r="D115" s="37"/>
      <c r="E115" s="2"/>
      <c r="F115" s="2"/>
    </row>
    <row r="116" spans="1:6" hidden="1" x14ac:dyDescent="0.25">
      <c r="A116" s="2"/>
      <c r="B116" s="8"/>
      <c r="C116" s="3"/>
      <c r="D116" s="37"/>
      <c r="E116" s="2"/>
      <c r="F116" s="2"/>
    </row>
    <row r="117" spans="1:6" hidden="1" x14ac:dyDescent="0.25">
      <c r="A117" s="2"/>
      <c r="B117" s="8"/>
      <c r="C117" s="3"/>
      <c r="D117" s="37"/>
      <c r="E117" s="2"/>
      <c r="F117" s="2"/>
    </row>
    <row r="118" spans="1:6" hidden="1" x14ac:dyDescent="0.25">
      <c r="A118" s="2"/>
      <c r="B118" s="8"/>
      <c r="C118" s="3"/>
      <c r="D118" s="37"/>
      <c r="E118" s="2"/>
      <c r="F118" s="2"/>
    </row>
    <row r="119" spans="1:6" hidden="1" x14ac:dyDescent="0.25">
      <c r="A119" s="2"/>
      <c r="B119" s="8"/>
      <c r="C119" s="3"/>
      <c r="D119" s="37"/>
      <c r="E119" s="2"/>
      <c r="F119" s="2"/>
    </row>
    <row r="120" spans="1:6" hidden="1" x14ac:dyDescent="0.25">
      <c r="A120" s="2"/>
      <c r="B120" s="8"/>
      <c r="C120" s="3"/>
      <c r="D120" s="37"/>
      <c r="E120" s="2"/>
      <c r="F120" s="2"/>
    </row>
    <row r="121" spans="1:6" hidden="1" x14ac:dyDescent="0.25">
      <c r="A121" s="2"/>
      <c r="B121" s="8"/>
      <c r="C121" s="3"/>
      <c r="D121" s="37"/>
      <c r="E121" s="2"/>
      <c r="F121" s="2"/>
    </row>
    <row r="122" spans="1:6" hidden="1" x14ac:dyDescent="0.25">
      <c r="A122" s="2"/>
      <c r="B122" s="8"/>
      <c r="C122" s="3"/>
      <c r="D122" s="37"/>
      <c r="E122" s="2"/>
      <c r="F122" s="2"/>
    </row>
    <row r="123" spans="1:6" hidden="1" x14ac:dyDescent="0.25">
      <c r="A123" s="2"/>
      <c r="B123" s="8"/>
      <c r="C123" s="3"/>
      <c r="D123" s="37"/>
      <c r="E123" s="2"/>
      <c r="F123" s="2"/>
    </row>
    <row r="124" spans="1:6" hidden="1" x14ac:dyDescent="0.25">
      <c r="A124" s="2"/>
      <c r="B124" s="8"/>
      <c r="C124" s="3"/>
      <c r="D124" s="37"/>
      <c r="E124" s="2"/>
      <c r="F124" s="2"/>
    </row>
    <row r="125" spans="1:6" hidden="1" x14ac:dyDescent="0.25">
      <c r="A125" s="2"/>
      <c r="B125" s="8"/>
      <c r="C125" s="3"/>
      <c r="D125" s="37"/>
      <c r="E125" s="2"/>
      <c r="F125" s="2"/>
    </row>
    <row r="126" spans="1:6" hidden="1" x14ac:dyDescent="0.25">
      <c r="A126" s="2"/>
      <c r="B126" s="8"/>
      <c r="C126" s="3"/>
      <c r="D126" s="37"/>
      <c r="E126" s="2"/>
      <c r="F126" s="2"/>
    </row>
    <row r="127" spans="1:6" hidden="1" x14ac:dyDescent="0.25">
      <c r="A127" s="2"/>
      <c r="B127" s="8"/>
      <c r="C127" s="3"/>
      <c r="D127" s="37"/>
      <c r="E127" s="2"/>
      <c r="F127" s="2"/>
    </row>
    <row r="128" spans="1:6" hidden="1" x14ac:dyDescent="0.25">
      <c r="A128" s="2"/>
      <c r="B128" s="8"/>
      <c r="C128" s="3"/>
      <c r="D128" s="37"/>
      <c r="E128" s="2"/>
      <c r="F128" s="2"/>
    </row>
    <row r="129" spans="1:6" hidden="1" x14ac:dyDescent="0.25">
      <c r="A129" s="2"/>
      <c r="B129" s="8"/>
      <c r="C129" s="3"/>
      <c r="D129" s="37"/>
      <c r="E129" s="2"/>
      <c r="F129" s="2"/>
    </row>
    <row r="130" spans="1:6" hidden="1" x14ac:dyDescent="0.25">
      <c r="A130" s="2"/>
      <c r="B130" s="8"/>
      <c r="C130" s="3"/>
      <c r="D130" s="37"/>
      <c r="E130" s="2"/>
      <c r="F130" s="2"/>
    </row>
    <row r="131" spans="1:6" hidden="1" x14ac:dyDescent="0.25">
      <c r="A131" s="2"/>
      <c r="B131" s="8"/>
      <c r="C131" s="3"/>
      <c r="D131" s="37"/>
      <c r="E131" s="2"/>
      <c r="F131" s="2"/>
    </row>
    <row r="132" spans="1:6" hidden="1" x14ac:dyDescent="0.25">
      <c r="A132" s="2"/>
      <c r="B132" s="8"/>
      <c r="C132" s="3"/>
      <c r="D132" s="37"/>
      <c r="E132" s="2"/>
      <c r="F132" s="2"/>
    </row>
    <row r="133" spans="1:6" hidden="1" x14ac:dyDescent="0.25">
      <c r="A133" s="2"/>
      <c r="B133" s="8"/>
      <c r="C133" s="3"/>
      <c r="D133" s="37"/>
      <c r="E133" s="2"/>
      <c r="F133" s="2"/>
    </row>
    <row r="134" spans="1:6" hidden="1" x14ac:dyDescent="0.25">
      <c r="A134" s="2"/>
      <c r="B134" s="8"/>
      <c r="C134" s="3"/>
      <c r="D134" s="37"/>
      <c r="E134" s="2"/>
      <c r="F134" s="2"/>
    </row>
    <row r="135" spans="1:6" hidden="1" x14ac:dyDescent="0.25">
      <c r="A135" s="2"/>
      <c r="B135" s="8"/>
      <c r="C135" s="3"/>
      <c r="D135" s="37"/>
      <c r="E135" s="2"/>
      <c r="F135" s="2"/>
    </row>
    <row r="136" spans="1:6" hidden="1" x14ac:dyDescent="0.25">
      <c r="A136" s="2"/>
      <c r="B136" s="8"/>
      <c r="C136" s="3"/>
      <c r="D136" s="37"/>
      <c r="E136" s="2"/>
      <c r="F136" s="2"/>
    </row>
    <row r="137" spans="1:6" hidden="1" x14ac:dyDescent="0.25">
      <c r="A137" s="2"/>
      <c r="B137" s="8"/>
      <c r="C137" s="3"/>
      <c r="D137" s="37"/>
      <c r="E137" s="2"/>
      <c r="F137" s="2"/>
    </row>
    <row r="138" spans="1:6" hidden="1" x14ac:dyDescent="0.25">
      <c r="A138" s="2"/>
      <c r="B138" s="8"/>
      <c r="C138" s="3"/>
      <c r="D138" s="37"/>
      <c r="E138" s="2"/>
      <c r="F138" s="2"/>
    </row>
    <row r="139" spans="1:6" hidden="1" x14ac:dyDescent="0.25">
      <c r="A139" s="2"/>
      <c r="B139" s="8"/>
      <c r="C139" s="3"/>
      <c r="D139" s="37"/>
      <c r="E139" s="2"/>
      <c r="F139" s="2"/>
    </row>
    <row r="140" spans="1:6" hidden="1" x14ac:dyDescent="0.25">
      <c r="A140" s="2"/>
      <c r="B140" s="8"/>
      <c r="C140" s="3"/>
      <c r="D140" s="37"/>
      <c r="E140" s="2"/>
      <c r="F140" s="2"/>
    </row>
    <row r="141" spans="1:6" hidden="1" x14ac:dyDescent="0.25">
      <c r="A141" s="2"/>
      <c r="B141" s="8"/>
      <c r="C141" s="3"/>
      <c r="D141" s="37"/>
      <c r="E141" s="2"/>
      <c r="F141" s="2"/>
    </row>
    <row r="142" spans="1:6" hidden="1" x14ac:dyDescent="0.25">
      <c r="A142" s="2"/>
      <c r="B142" s="8"/>
      <c r="C142" s="3"/>
      <c r="D142" s="37"/>
      <c r="E142" s="2"/>
      <c r="F142" s="2"/>
    </row>
    <row r="143" spans="1:6" hidden="1" x14ac:dyDescent="0.25">
      <c r="A143" s="2"/>
      <c r="B143" s="8"/>
      <c r="C143" s="3"/>
      <c r="D143" s="37"/>
      <c r="E143" s="2"/>
      <c r="F143" s="2"/>
    </row>
    <row r="144" spans="1:6" hidden="1" x14ac:dyDescent="0.25">
      <c r="A144" s="2"/>
      <c r="B144" s="8"/>
      <c r="C144" s="3"/>
      <c r="D144" s="37"/>
      <c r="E144" s="2"/>
      <c r="F144" s="2"/>
    </row>
    <row r="145" spans="1:6" hidden="1" x14ac:dyDescent="0.25">
      <c r="A145" s="2"/>
      <c r="B145" s="8"/>
      <c r="C145" s="3"/>
      <c r="D145" s="37"/>
      <c r="E145" s="2"/>
      <c r="F145" s="2"/>
    </row>
    <row r="146" spans="1:6" hidden="1" x14ac:dyDescent="0.25">
      <c r="A146" s="2"/>
      <c r="B146" s="8"/>
      <c r="C146" s="3"/>
      <c r="D146" s="37"/>
      <c r="E146" s="2"/>
      <c r="F146" s="2"/>
    </row>
    <row r="147" spans="1:6" hidden="1" x14ac:dyDescent="0.25">
      <c r="A147" s="2"/>
      <c r="B147" s="8"/>
      <c r="C147" s="3"/>
      <c r="D147" s="37"/>
      <c r="E147" s="2"/>
      <c r="F147" s="2"/>
    </row>
    <row r="148" spans="1:6" hidden="1" x14ac:dyDescent="0.25">
      <c r="A148" s="2"/>
      <c r="B148" s="8"/>
      <c r="C148" s="3"/>
      <c r="D148" s="37"/>
      <c r="E148" s="2"/>
      <c r="F148" s="2"/>
    </row>
    <row r="149" spans="1:6" hidden="1" x14ac:dyDescent="0.25">
      <c r="A149" s="2"/>
      <c r="B149" s="8"/>
      <c r="C149" s="3"/>
      <c r="D149" s="37"/>
      <c r="E149" s="2"/>
      <c r="F149" s="2"/>
    </row>
    <row r="150" spans="1:6" hidden="1" x14ac:dyDescent="0.25">
      <c r="A150" s="2"/>
      <c r="B150" s="8"/>
      <c r="C150" s="3"/>
      <c r="D150" s="37"/>
      <c r="E150" s="2"/>
      <c r="F150" s="2"/>
    </row>
    <row r="151" spans="1:6" hidden="1" x14ac:dyDescent="0.25">
      <c r="A151" s="2"/>
      <c r="B151" s="8"/>
      <c r="C151" s="3"/>
      <c r="D151" s="37"/>
      <c r="E151" s="2"/>
      <c r="F151" s="2"/>
    </row>
    <row r="152" spans="1:6" hidden="1" x14ac:dyDescent="0.25">
      <c r="A152" s="2"/>
      <c r="B152" s="8"/>
      <c r="C152" s="3"/>
      <c r="D152" s="37"/>
      <c r="E152" s="2"/>
      <c r="F152" s="2"/>
    </row>
    <row r="153" spans="1:6" hidden="1" x14ac:dyDescent="0.25">
      <c r="A153" s="2"/>
      <c r="B153" s="8"/>
      <c r="C153" s="3"/>
      <c r="D153" s="37"/>
      <c r="E153" s="2"/>
      <c r="F153" s="2"/>
    </row>
    <row r="154" spans="1:6" hidden="1" x14ac:dyDescent="0.25">
      <c r="A154" s="2"/>
      <c r="E154" s="2"/>
      <c r="F154" s="2"/>
    </row>
    <row r="155" spans="1:6" hidden="1" x14ac:dyDescent="0.25">
      <c r="A155" s="2"/>
      <c r="B155" s="8"/>
      <c r="C155" s="3"/>
      <c r="D155" s="37"/>
      <c r="E155" s="2"/>
      <c r="F155" s="2"/>
    </row>
    <row r="156" spans="1:6" hidden="1" x14ac:dyDescent="0.25">
      <c r="A156" s="2"/>
      <c r="B156" s="8"/>
      <c r="C156" s="3"/>
      <c r="D156" s="37"/>
      <c r="E156" s="2"/>
      <c r="F156" s="2"/>
    </row>
    <row r="157" spans="1:6" hidden="1" x14ac:dyDescent="0.25">
      <c r="A157" s="2"/>
      <c r="B157" s="8"/>
      <c r="C157" s="3"/>
      <c r="D157" s="37"/>
      <c r="E157" s="2"/>
      <c r="F157" s="2"/>
    </row>
    <row r="158" spans="1:6" hidden="1" x14ac:dyDescent="0.25">
      <c r="A158" s="2"/>
      <c r="B158" s="8"/>
      <c r="C158" s="3"/>
      <c r="D158" s="37"/>
      <c r="E158" s="2"/>
      <c r="F158" s="2"/>
    </row>
    <row r="159" spans="1:6" hidden="1" x14ac:dyDescent="0.25">
      <c r="A159" s="2"/>
      <c r="B159" s="8"/>
      <c r="C159" s="3"/>
      <c r="D159" s="37"/>
      <c r="E159" s="2"/>
      <c r="F159" s="2"/>
    </row>
    <row r="160" spans="1:6" hidden="1" x14ac:dyDescent="0.25">
      <c r="A160" s="2"/>
      <c r="B160" s="8"/>
      <c r="C160" s="3"/>
      <c r="D160" s="37"/>
      <c r="E160" s="2"/>
      <c r="F160" s="2"/>
    </row>
    <row r="161" spans="1:10" hidden="1" x14ac:dyDescent="0.25">
      <c r="A161" s="2"/>
      <c r="B161" s="8"/>
      <c r="C161" s="3"/>
      <c r="D161" s="37"/>
      <c r="E161" s="2"/>
      <c r="F161" s="2"/>
    </row>
    <row r="162" spans="1:10" hidden="1" x14ac:dyDescent="0.25">
      <c r="A162" s="2"/>
      <c r="B162" s="8"/>
      <c r="C162" s="3"/>
      <c r="D162" s="37"/>
      <c r="E162" s="2"/>
      <c r="F162" s="2"/>
    </row>
    <row r="163" spans="1:10" hidden="1" x14ac:dyDescent="0.25">
      <c r="A163" s="2"/>
      <c r="B163" s="9"/>
      <c r="C163" s="10"/>
      <c r="D163" s="11"/>
      <c r="E163" s="10"/>
      <c r="F163" s="10"/>
      <c r="G163" s="11"/>
      <c r="H163" s="11"/>
      <c r="I163" s="11"/>
      <c r="J163" s="12"/>
    </row>
    <row r="164" spans="1:10" ht="15.75" hidden="1" thickBot="1" x14ac:dyDescent="0.3">
      <c r="A164" s="2"/>
      <c r="B164" s="13"/>
      <c r="C164" s="14"/>
      <c r="D164" s="44"/>
      <c r="E164" s="14"/>
      <c r="F164" s="14"/>
      <c r="G164" s="14"/>
      <c r="H164" s="14"/>
      <c r="I164" s="14"/>
      <c r="J164" s="17"/>
    </row>
    <row r="165" spans="1:10" hidden="1" x14ac:dyDescent="0.25">
      <c r="A165" s="2"/>
      <c r="B165" s="8"/>
      <c r="C165" s="18"/>
      <c r="D165" s="36"/>
      <c r="E165" s="18"/>
      <c r="F165" s="18"/>
      <c r="G165" s="18"/>
      <c r="H165" s="18"/>
      <c r="I165" s="18"/>
      <c r="J165" s="18"/>
    </row>
    <row r="166" spans="1:10" hidden="1" x14ac:dyDescent="0.25">
      <c r="A166" s="2"/>
      <c r="B166" s="9"/>
      <c r="C166" s="19"/>
      <c r="D166" s="45"/>
      <c r="E166" s="2"/>
      <c r="F166" s="2"/>
    </row>
    <row r="167" spans="1:10" ht="15.75" hidden="1" thickBot="1" x14ac:dyDescent="0.3">
      <c r="A167" s="2"/>
      <c r="B167" s="13"/>
      <c r="C167" s="17"/>
      <c r="D167" s="36"/>
      <c r="E167" s="8"/>
      <c r="F167" s="18"/>
      <c r="G167" s="18"/>
      <c r="H167" s="18"/>
      <c r="I167" s="18"/>
      <c r="J167" s="18"/>
    </row>
    <row r="168" spans="1:10" hidden="1" x14ac:dyDescent="0.25">
      <c r="A168" s="2"/>
      <c r="B168" s="8"/>
      <c r="C168" s="18"/>
      <c r="D168" s="36"/>
      <c r="E168" s="18"/>
      <c r="F168" s="18"/>
      <c r="G168" s="18"/>
      <c r="H168" s="18"/>
      <c r="I168" s="18"/>
      <c r="J168" s="18"/>
    </row>
    <row r="169" spans="1:10" hidden="1" x14ac:dyDescent="0.25">
      <c r="A169" s="2"/>
      <c r="B169" s="9"/>
      <c r="C169" s="19"/>
      <c r="D169" s="45"/>
      <c r="E169" s="2"/>
      <c r="F169" s="2"/>
    </row>
    <row r="170" spans="1:10" ht="15.75" hidden="1" thickBot="1" x14ac:dyDescent="0.3">
      <c r="A170" s="2"/>
      <c r="B170" s="13"/>
      <c r="C170" s="17"/>
      <c r="D170" s="36"/>
      <c r="E170" s="8"/>
      <c r="F170" s="18"/>
      <c r="G170" s="18"/>
      <c r="H170" s="18"/>
      <c r="I170" s="18"/>
      <c r="J170" s="18"/>
    </row>
    <row r="171" spans="1:10" hidden="1" x14ac:dyDescent="0.25">
      <c r="A171" s="2"/>
      <c r="B171" s="8"/>
      <c r="C171" s="18"/>
      <c r="D171" s="36"/>
      <c r="E171" s="18"/>
      <c r="F171" s="18"/>
      <c r="G171" s="18"/>
      <c r="H171" s="18"/>
      <c r="I171" s="18"/>
      <c r="J171" s="18"/>
    </row>
    <row r="172" spans="1:10" hidden="1" x14ac:dyDescent="0.25">
      <c r="A172" s="2"/>
      <c r="B172" s="8"/>
      <c r="C172" s="3"/>
      <c r="D172" s="37"/>
      <c r="E172" s="2"/>
      <c r="F172" s="2"/>
    </row>
    <row r="173" spans="1:10" hidden="1" x14ac:dyDescent="0.25">
      <c r="A173" s="2"/>
      <c r="B173" s="58"/>
      <c r="C173" s="59"/>
      <c r="D173" s="46"/>
      <c r="E173" s="2"/>
      <c r="F173" s="58"/>
      <c r="G173" s="59"/>
    </row>
    <row r="174" spans="1:10" hidden="1" x14ac:dyDescent="0.25">
      <c r="A174" s="2"/>
      <c r="B174" s="6"/>
      <c r="C174" s="7"/>
      <c r="D174" s="47"/>
      <c r="E174" s="2"/>
      <c r="F174" s="6"/>
      <c r="G174" s="7"/>
    </row>
    <row r="175" spans="1:10" hidden="1" x14ac:dyDescent="0.25">
      <c r="A175" s="2"/>
      <c r="B175" s="5"/>
      <c r="C175" s="1"/>
      <c r="D175" s="37"/>
      <c r="E175" s="2"/>
      <c r="F175" s="5"/>
      <c r="G175" s="1"/>
    </row>
    <row r="176" spans="1:10" hidden="1" x14ac:dyDescent="0.25">
      <c r="A176" s="2"/>
      <c r="B176" s="5"/>
      <c r="C176" s="1"/>
      <c r="D176" s="37"/>
      <c r="E176" s="2"/>
      <c r="F176" s="5"/>
      <c r="G176" s="1"/>
    </row>
    <row r="177" spans="1:7" hidden="1" x14ac:dyDescent="0.25">
      <c r="A177" s="2"/>
      <c r="B177" s="5"/>
      <c r="C177" s="1"/>
      <c r="D177" s="37"/>
      <c r="E177" s="2"/>
      <c r="F177" s="5"/>
      <c r="G177" s="1"/>
    </row>
    <row r="178" spans="1:7" hidden="1" x14ac:dyDescent="0.25">
      <c r="A178" s="2"/>
      <c r="B178" s="5"/>
      <c r="C178" s="1"/>
      <c r="D178" s="37"/>
      <c r="E178" s="2"/>
      <c r="F178" s="5"/>
      <c r="G178" s="1"/>
    </row>
    <row r="179" spans="1:7" hidden="1" x14ac:dyDescent="0.25">
      <c r="A179" s="2"/>
      <c r="B179" s="5"/>
      <c r="C179" s="1"/>
      <c r="D179" s="37"/>
      <c r="E179" s="2"/>
      <c r="F179" s="5"/>
      <c r="G179" s="1"/>
    </row>
    <row r="180" spans="1:7" hidden="1" x14ac:dyDescent="0.25">
      <c r="A180" s="2"/>
      <c r="B180" s="5"/>
      <c r="C180" s="1"/>
      <c r="D180" s="37"/>
      <c r="E180" s="2"/>
      <c r="F180" s="5"/>
      <c r="G180" s="1"/>
    </row>
    <row r="181" spans="1:7" hidden="1" x14ac:dyDescent="0.25">
      <c r="A181" s="2"/>
      <c r="B181" s="5"/>
      <c r="C181" s="1"/>
      <c r="D181" s="37"/>
      <c r="E181" s="2"/>
      <c r="F181" s="5"/>
      <c r="G181" s="1"/>
    </row>
    <row r="182" spans="1:7" hidden="1" x14ac:dyDescent="0.25">
      <c r="A182" s="2"/>
      <c r="B182" s="5"/>
      <c r="C182" s="1"/>
      <c r="D182" s="37"/>
      <c r="E182" s="2"/>
      <c r="F182" s="5"/>
      <c r="G182" s="1"/>
    </row>
    <row r="183" spans="1:7" hidden="1" x14ac:dyDescent="0.25">
      <c r="A183" s="2"/>
      <c r="B183" s="5"/>
      <c r="C183" s="1"/>
      <c r="D183" s="37"/>
      <c r="E183" s="2"/>
      <c r="F183" s="5"/>
      <c r="G183" s="1"/>
    </row>
    <row r="184" spans="1:7" hidden="1" x14ac:dyDescent="0.25">
      <c r="A184" s="2"/>
      <c r="B184" s="5"/>
      <c r="C184" s="1"/>
      <c r="D184" s="37"/>
      <c r="E184" s="2"/>
      <c r="F184" s="5"/>
      <c r="G184" s="1"/>
    </row>
    <row r="185" spans="1:7" hidden="1" x14ac:dyDescent="0.25">
      <c r="A185" s="2"/>
      <c r="B185" s="5"/>
      <c r="C185" s="1"/>
      <c r="D185" s="37"/>
      <c r="E185" s="2"/>
      <c r="F185" s="5"/>
      <c r="G185" s="1"/>
    </row>
    <row r="186" spans="1:7" hidden="1" x14ac:dyDescent="0.25">
      <c r="A186" s="2"/>
      <c r="B186" s="8"/>
      <c r="C186" s="3"/>
      <c r="D186" s="37"/>
      <c r="E186" s="2"/>
      <c r="F186" s="2"/>
    </row>
    <row r="199" spans="2:2" x14ac:dyDescent="0.25">
      <c r="B199" s="21" t="s">
        <v>22</v>
      </c>
    </row>
    <row r="209" s="4" customFormat="1" hidden="1" x14ac:dyDescent="0.25"/>
    <row r="210" s="4" customFormat="1" hidden="1" x14ac:dyDescent="0.25"/>
    <row r="211" s="4" customFormat="1" hidden="1" x14ac:dyDescent="0.25"/>
    <row r="212" s="4" customFormat="1" hidden="1" x14ac:dyDescent="0.25"/>
    <row r="213" s="4" customFormat="1" hidden="1" x14ac:dyDescent="0.25"/>
    <row r="214" s="4" customFormat="1" hidden="1" x14ac:dyDescent="0.25"/>
    <row r="215" s="4" customFormat="1" hidden="1" x14ac:dyDescent="0.25"/>
    <row r="216" s="4" customFormat="1" hidden="1" x14ac:dyDescent="0.25"/>
    <row r="217" s="4" customFormat="1" hidden="1" x14ac:dyDescent="0.25"/>
  </sheetData>
  <sheetProtection algorithmName="SHA-512" hashValue="w7XJ/gwjGIvnH0yTz1viLJoi6v2tp/NWETuHTvmK2z2iXDaWD/CiIqeSyMmo/pADriDampDEOKj4kJDJYdXb2g==" saltValue="sPkGwpS51Q1E1ZqrSqyhjQ==" spinCount="100000" sheet="1" objects="1" scenarios="1" selectLockedCells="1"/>
  <protectedRanges>
    <protectedRange algorithmName="SHA-512" hashValue="BVlMLRiKz4Wl5JnXZKerXPu6IZ2AEwqZgeR1/O/6HDGqo31cqbnb/hnWAkBuzJ5EmPZTVOt74djmAYbIq7JBqA==" saltValue="J0mL9bKPpbVoVNXOPJL6NA==" spinCount="100000" sqref="C9:D9" name="Intervalo1"/>
  </protectedRanges>
  <dataConsolidate/>
  <mergeCells count="4">
    <mergeCell ref="B173:C173"/>
    <mergeCell ref="F173:G173"/>
    <mergeCell ref="A2:O2"/>
    <mergeCell ref="A4:O4"/>
  </mergeCells>
  <dataValidations count="3">
    <dataValidation type="list" allowBlank="1" showInputMessage="1" showErrorMessage="1" sqref="C17:D17" xr:uid="{13D49CA3-E7FB-4414-BB53-E84E7DF387E1}">
      <formula1>"1%,2%,3%,4%,5%,6%,7%,8%,9%,10%"</formula1>
    </dataValidation>
    <dataValidation type="list" allowBlank="1" showInputMessage="1" showErrorMessage="1" sqref="C12:D12" xr:uid="{08AE4541-B287-4EE0-8829-9F81858E1D89}">
      <formula1>"1%,2%,3%,4%,5%,6%,7%,8%,9%,10%,11%"</formula1>
    </dataValidation>
    <dataValidation type="decimal" allowBlank="1" showInputMessage="1" showErrorMessage="1" sqref="C9" xr:uid="{EF613C05-409F-4072-92A4-9F1AA7B08F6A}">
      <formula1>5501</formula1>
      <formula2>100000000000</formula2>
    </dataValidation>
  </dataValidations>
  <pageMargins left="0.23622047244094491" right="0.62992125984251968" top="0.74803149606299213" bottom="0" header="0.31496062992125984" footer="4.251968503937008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DC8C-CBDC-4C9F-865D-27DCDFB28E9F}">
  <dimension ref="A4:I27"/>
  <sheetViews>
    <sheetView showGridLines="0" workbookViewId="0">
      <selection activeCell="C6" sqref="C6"/>
    </sheetView>
  </sheetViews>
  <sheetFormatPr defaultRowHeight="15" x14ac:dyDescent="0.25"/>
  <cols>
    <col min="1" max="12" width="19" customWidth="1"/>
  </cols>
  <sheetData>
    <row r="4" spans="1:9" ht="15.75" thickBot="1" x14ac:dyDescent="0.3"/>
    <row r="5" spans="1:9" s="4" customFormat="1" x14ac:dyDescent="0.25">
      <c r="A5" s="2"/>
      <c r="B5" s="9" t="s">
        <v>4</v>
      </c>
      <c r="C5" s="10">
        <v>1</v>
      </c>
      <c r="D5" s="10">
        <v>5</v>
      </c>
      <c r="E5" s="10">
        <v>10</v>
      </c>
      <c r="F5" s="11">
        <v>15</v>
      </c>
      <c r="G5" s="11">
        <v>20</v>
      </c>
      <c r="H5" s="11">
        <v>25</v>
      </c>
      <c r="I5" s="12">
        <v>30</v>
      </c>
    </row>
    <row r="6" spans="1:9" s="4" customFormat="1" ht="15.75" thickBot="1" x14ac:dyDescent="0.3">
      <c r="A6" s="2"/>
      <c r="B6" s="13" t="s">
        <v>11</v>
      </c>
      <c r="C6" s="14">
        <f>FV(Simulador!$C$18,(12*Calculo!C5),(Simulador!$C$15),0,0)*-1</f>
        <v>63.649878271849765</v>
      </c>
      <c r="D6" s="14">
        <f>FV(Simulador!$C$18,(12*Calculo!D5),(Simulador!$C$15),0,0)*-1</f>
        <v>324.67834795059588</v>
      </c>
      <c r="E6" s="14">
        <f>FV(Simulador!$C$18,(12*Calculo!E5),(Simulador!$C$15),0,0)*-1</f>
        <v>665.91855469653581</v>
      </c>
      <c r="F6" s="14">
        <f>FV(Simulador!$C$18,(12*Calculo!F5),(Simulador!$C$15),0,0)*-1</f>
        <v>1024.5654414847161</v>
      </c>
      <c r="G6" s="14">
        <f>FV(Simulador!$C$18,(12*Calculo!G5),(Simulador!$C$15),0,0)*-1</f>
        <v>1401.5069239361701</v>
      </c>
      <c r="H6" s="14">
        <f>FV(Simulador!$C$18,(12*Calculo!H5),(Simulador!$C$15),0,0)*-1</f>
        <v>1797.6762102922389</v>
      </c>
      <c r="I6" s="17">
        <f>FV(Simulador!$C$18,(12*Calculo!I5),(Simulador!$C$15),0,0)*-1</f>
        <v>2214.0541117934099</v>
      </c>
    </row>
    <row r="7" spans="1:9" s="4" customFormat="1" ht="15.75" thickBot="1" x14ac:dyDescent="0.3">
      <c r="A7" s="2"/>
      <c r="B7" s="8"/>
      <c r="C7" s="18"/>
      <c r="D7" s="18"/>
      <c r="E7" s="18"/>
      <c r="F7" s="18"/>
      <c r="G7" s="18"/>
      <c r="H7" s="18"/>
      <c r="I7" s="18"/>
    </row>
    <row r="8" spans="1:9" s="4" customFormat="1" x14ac:dyDescent="0.25">
      <c r="A8" s="2"/>
      <c r="B8" s="9" t="s">
        <v>15</v>
      </c>
      <c r="C8" s="19">
        <f>C9/I6</f>
        <v>0.5</v>
      </c>
      <c r="D8" s="2"/>
      <c r="E8" s="2"/>
    </row>
    <row r="9" spans="1:9" s="4" customFormat="1" ht="15.75" thickBot="1" x14ac:dyDescent="0.3">
      <c r="A9" s="2"/>
      <c r="B9" s="13" t="s">
        <v>14</v>
      </c>
      <c r="C9" s="17">
        <f>I6/2</f>
        <v>1107.027055896705</v>
      </c>
      <c r="D9" s="8"/>
      <c r="E9" s="18"/>
      <c r="F9" s="18"/>
      <c r="G9" s="18"/>
      <c r="H9" s="18"/>
      <c r="I9" s="18"/>
    </row>
    <row r="10" spans="1:9" s="4" customFormat="1" ht="15.75" thickBot="1" x14ac:dyDescent="0.3">
      <c r="A10" s="2"/>
      <c r="B10" s="8"/>
      <c r="C10" s="18"/>
      <c r="D10" s="18"/>
      <c r="E10" s="18"/>
      <c r="F10" s="18"/>
      <c r="G10" s="18"/>
      <c r="H10" s="18"/>
      <c r="I10" s="18"/>
    </row>
    <row r="11" spans="1:9" s="4" customFormat="1" x14ac:dyDescent="0.25">
      <c r="A11" s="2"/>
      <c r="B11" s="9" t="s">
        <v>15</v>
      </c>
      <c r="C11" s="19">
        <f>C12/I6</f>
        <v>0.5</v>
      </c>
      <c r="D11" s="2"/>
      <c r="E11" s="2"/>
    </row>
    <row r="12" spans="1:9" s="4" customFormat="1" ht="15.75" thickBot="1" x14ac:dyDescent="0.3">
      <c r="A12" s="2"/>
      <c r="B12" s="13" t="s">
        <v>13</v>
      </c>
      <c r="C12" s="17">
        <f>I6/2</f>
        <v>1107.027055896705</v>
      </c>
      <c r="D12" s="8"/>
      <c r="E12" s="18"/>
      <c r="F12" s="18"/>
      <c r="G12" s="18"/>
      <c r="H12" s="18"/>
      <c r="I12" s="18"/>
    </row>
    <row r="13" spans="1:9" s="4" customFormat="1" x14ac:dyDescent="0.25">
      <c r="A13" s="2"/>
      <c r="B13" s="8"/>
      <c r="C13" s="18"/>
      <c r="D13" s="18"/>
      <c r="E13" s="18"/>
      <c r="F13" s="18"/>
      <c r="G13" s="18"/>
      <c r="H13" s="18"/>
      <c r="I13" s="18"/>
    </row>
    <row r="14" spans="1:9" s="4" customFormat="1" x14ac:dyDescent="0.25">
      <c r="A14" s="2"/>
      <c r="B14" s="8"/>
      <c r="C14" s="3"/>
      <c r="D14" s="2"/>
      <c r="E14" s="2"/>
    </row>
    <row r="15" spans="1:9" s="4" customFormat="1" x14ac:dyDescent="0.25">
      <c r="A15" s="2"/>
      <c r="B15" s="58" t="s">
        <v>7</v>
      </c>
      <c r="C15" s="59"/>
      <c r="D15" s="2"/>
      <c r="E15" s="58" t="s">
        <v>8</v>
      </c>
      <c r="F15" s="59"/>
    </row>
    <row r="16" spans="1:9" s="4" customFormat="1" ht="45" x14ac:dyDescent="0.25">
      <c r="A16" s="2"/>
      <c r="B16" s="6" t="s">
        <v>0</v>
      </c>
      <c r="C16" s="7" t="s">
        <v>1</v>
      </c>
      <c r="D16" s="2"/>
      <c r="E16" s="6" t="s">
        <v>0</v>
      </c>
      <c r="F16" s="7" t="s">
        <v>1</v>
      </c>
    </row>
    <row r="17" spans="1:6" s="4" customFormat="1" x14ac:dyDescent="0.25">
      <c r="A17" s="2"/>
      <c r="B17" s="5">
        <v>0.01</v>
      </c>
      <c r="C17" s="1"/>
      <c r="D17" s="2"/>
      <c r="E17" s="5">
        <v>0.01</v>
      </c>
      <c r="F17" s="1">
        <f t="shared" ref="F17:F27" si="0">((F$10-F$11)*E17)</f>
        <v>0</v>
      </c>
    </row>
    <row r="18" spans="1:6" s="4" customFormat="1" x14ac:dyDescent="0.25">
      <c r="A18" s="2"/>
      <c r="B18" s="5">
        <v>0.02</v>
      </c>
      <c r="C18" s="1"/>
      <c r="D18" s="2"/>
      <c r="E18" s="5">
        <v>0.02</v>
      </c>
      <c r="F18" s="1">
        <f t="shared" si="0"/>
        <v>0</v>
      </c>
    </row>
    <row r="19" spans="1:6" s="4" customFormat="1" x14ac:dyDescent="0.25">
      <c r="A19" s="2"/>
      <c r="B19" s="5">
        <v>0.03</v>
      </c>
      <c r="C19" s="1"/>
      <c r="D19" s="2"/>
      <c r="E19" s="5">
        <v>0.03</v>
      </c>
      <c r="F19" s="1">
        <f t="shared" si="0"/>
        <v>0</v>
      </c>
    </row>
    <row r="20" spans="1:6" s="4" customFormat="1" x14ac:dyDescent="0.25">
      <c r="A20" s="2"/>
      <c r="B20" s="5">
        <v>0.04</v>
      </c>
      <c r="C20" s="1"/>
      <c r="D20" s="2"/>
      <c r="E20" s="5">
        <v>0.04</v>
      </c>
      <c r="F20" s="1">
        <f t="shared" si="0"/>
        <v>0</v>
      </c>
    </row>
    <row r="21" spans="1:6" s="4" customFormat="1" x14ac:dyDescent="0.25">
      <c r="A21" s="2"/>
      <c r="B21" s="5">
        <v>0.05</v>
      </c>
      <c r="C21" s="1"/>
      <c r="D21" s="2"/>
      <c r="E21" s="5">
        <v>0.05</v>
      </c>
      <c r="F21" s="1">
        <f t="shared" si="0"/>
        <v>0</v>
      </c>
    </row>
    <row r="22" spans="1:6" s="4" customFormat="1" x14ac:dyDescent="0.25">
      <c r="A22" s="2"/>
      <c r="B22" s="5">
        <v>0.06</v>
      </c>
      <c r="C22" s="1"/>
      <c r="D22" s="2"/>
      <c r="E22" s="5">
        <v>0.06</v>
      </c>
      <c r="F22" s="1">
        <f t="shared" si="0"/>
        <v>0</v>
      </c>
    </row>
    <row r="23" spans="1:6" s="4" customFormat="1" x14ac:dyDescent="0.25">
      <c r="A23" s="2"/>
      <c r="B23" s="5">
        <v>7.0000000000000007E-2</v>
      </c>
      <c r="C23" s="1"/>
      <c r="D23" s="2"/>
      <c r="E23" s="5">
        <v>7.0000000000000007E-2</v>
      </c>
      <c r="F23" s="1">
        <f t="shared" si="0"/>
        <v>0</v>
      </c>
    </row>
    <row r="24" spans="1:6" s="4" customFormat="1" x14ac:dyDescent="0.25">
      <c r="A24" s="2"/>
      <c r="B24" s="5">
        <v>0.08</v>
      </c>
      <c r="C24" s="1"/>
      <c r="D24" s="2"/>
      <c r="E24" s="5">
        <v>0.08</v>
      </c>
      <c r="F24" s="1">
        <f t="shared" si="0"/>
        <v>0</v>
      </c>
    </row>
    <row r="25" spans="1:6" s="4" customFormat="1" x14ac:dyDescent="0.25">
      <c r="A25" s="2"/>
      <c r="B25" s="5">
        <v>0.09</v>
      </c>
      <c r="C25" s="1"/>
      <c r="D25" s="2"/>
      <c r="E25" s="5">
        <v>0.09</v>
      </c>
      <c r="F25" s="1">
        <f t="shared" si="0"/>
        <v>0</v>
      </c>
    </row>
    <row r="26" spans="1:6" s="4" customFormat="1" x14ac:dyDescent="0.25">
      <c r="A26" s="2"/>
      <c r="B26" s="5">
        <v>0.1</v>
      </c>
      <c r="C26" s="1"/>
      <c r="D26" s="2"/>
      <c r="E26" s="5">
        <v>0.1</v>
      </c>
      <c r="F26" s="1">
        <f t="shared" si="0"/>
        <v>0</v>
      </c>
    </row>
    <row r="27" spans="1:6" s="4" customFormat="1" x14ac:dyDescent="0.25">
      <c r="A27" s="2"/>
      <c r="B27" s="5">
        <v>0.11</v>
      </c>
      <c r="C27" s="1"/>
      <c r="D27" s="2"/>
      <c r="E27" s="5">
        <v>0.11</v>
      </c>
      <c r="F27" s="1">
        <f t="shared" si="0"/>
        <v>0</v>
      </c>
    </row>
  </sheetData>
  <mergeCells count="2">
    <mergeCell ref="B15:C15"/>
    <mergeCell ref="E15:F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Simulador</vt:lpstr>
      <vt:lpstr>Calculo</vt:lpstr>
      <vt:lpstr>Simulador!Area_de_impressao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Mirelle Toth Rossi</dc:creator>
  <cp:lastModifiedBy>Giovanni Ivanauskas Brandao</cp:lastModifiedBy>
  <cp:lastPrinted>2023-06-26T19:23:15Z</cp:lastPrinted>
  <dcterms:created xsi:type="dcterms:W3CDTF">2015-11-25T16:30:31Z</dcterms:created>
  <dcterms:modified xsi:type="dcterms:W3CDTF">2025-01-17T13:23:09Z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2023-01-27T14:00:52Z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cbf74377-49d5-4755-b349-8a9d843851e2</vt:lpwstr>
  </property>
  <property fmtid="{D5CDD505-2E9C-101B-9397-08002B2CF9AE}" pid="8" name="MSIP_Label_cad58c76-fd94-422c-84ae-5930ae9e51dd_ContentBits">
    <vt:lpwstr>0</vt:lpwstr>
  </property>
</Properties>
</file>